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3\1 výzva\"/>
    </mc:Choice>
  </mc:AlternateContent>
  <xr:revisionPtr revIDLastSave="0" documentId="13_ncr:1_{54CCA9B8-6401-483C-A517-643CC32A8DC0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O8" i="1" l="1"/>
  <c r="R8" i="1"/>
  <c r="S8" i="1"/>
  <c r="R7" i="1"/>
  <c r="O7" i="1"/>
  <c r="P11" i="1" s="1"/>
  <c r="Q11" i="1" l="1"/>
  <c r="S7" i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<sst xmlns="http://schemas.openxmlformats.org/spreadsheetml/2006/main" count="46" uniqueCount="42">
  <si>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</si>
  <si>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</si>
  <si>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</si>
  <si>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</si>
  <si>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</si>
  <si>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</si>
  <si>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</si>
  <si>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</si>
  <si>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</si>
  <si>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</si>
  <si>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</si>
  <si>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</si>
  <si>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</si>
  <si>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32341000-5 - Mikrofony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</si>
  <si>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</si>
  <si>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</si>
  <si>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</si>
  <si>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</si>
  <si>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</si>
  <si>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</si>
  <si>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</si>
  <si>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</si>
  <si>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</si>
  <si>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</si>
  <si>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</si>
  <si>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</si>
  <si>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</si>
  <si>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</si>
  <si>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</si>
  <si>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</si>
  <si>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</si>
  <si>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043 - 2022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</si>
  <si>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</si>
  <si>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</si>
  <si>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</si>
  <si>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Společná faktura</t>
  </si>
  <si>
    <t>Webkamera</t>
  </si>
  <si>
    <t>Konferenční mikrofon</t>
  </si>
  <si>
    <t>Filip Bušek,
Tel.: 735 715 934,
37763 5219</t>
  </si>
  <si>
    <t>Univerzitní 22, 
301 00 Plzeň,
Ústav jazykové přípravy,
místnost UU 306</t>
  </si>
  <si>
    <t>Webkamera schopná snímání 4k při 30FPS nebo lepší.
Ruzhraní USB2.0 nebo 3.0.
Rozlišení min. 4096 x 2160.
Automatická korekce špatného osvětlení.
Zorné pole 65/75/90°.
Funkce autofocus.
Kabel 1,5 m nebo delší.</t>
  </si>
  <si>
    <t>Všesměrový konferenční mikrofon s pokrytím 360°. 
Podpora technologie ZoomTalk. 
Bezdrátové bluetooth rozhraní a USB připojení.
Integrované dotykové ovládání. 
Certifikace MS Skype for Business. 
Dosah signálu až 30 m. 
Frekvence od 100 Hz do 20 0000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</si>
</sst>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13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13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3" borderId="13" xfId="0" applyNumberFormat="1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I1" zoomScale="78" zoomScaleNormal="78" workbookViewId="0">
      <selection activeCell="N12" sqref="N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3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21.7109375" style="5" customWidth="1"/>
    <col min="13" max="13" width="29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70" t="s">
        <v>31</v>
      </c>
      <c r="C1" s="71"/>
      <c r="D1" s="71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28</v>
      </c>
      <c r="I6" s="34" t="s">
        <v>17</v>
      </c>
      <c r="J6" s="34" t="s">
        <v>18</v>
      </c>
      <c r="K6" s="24" t="s">
        <v>33</v>
      </c>
      <c r="L6" s="38" t="s">
        <v>19</v>
      </c>
      <c r="M6" s="34" t="s">
        <v>20</v>
      </c>
      <c r="N6" s="24" t="s">
        <v>30</v>
      </c>
      <c r="O6" s="34" t="s">
        <v>21</v>
      </c>
      <c r="P6" s="24" t="s">
        <v>6</v>
      </c>
      <c r="Q6" s="25" t="s">
        <v>7</v>
      </c>
      <c r="R6" s="64" t="s">
        <v>8</v>
      </c>
      <c r="S6" s="64" t="s">
        <v>9</v>
      </c>
      <c r="T6" s="34" t="s">
        <v>22</v>
      </c>
      <c r="U6" s="34" t="s">
        <v>23</v>
      </c>
    </row>
    <row r="7" spans="1:21" ht="142.5" customHeight="1" thickTop="1" x14ac:dyDescent="0.25">
      <c r="A7" s="26"/>
      <c r="B7" s="52">
        <v>1</v>
      </c>
      <c r="C7" s="53" t="s">
        <v>36</v>
      </c>
      <c r="D7" s="54">
        <v>6</v>
      </c>
      <c r="E7" s="55" t="s">
        <v>24</v>
      </c>
      <c r="F7" s="56" t="s">
        <v>40</v>
      </c>
      <c r="G7" s="86"/>
      <c r="H7" s="57" t="s">
        <v>29</v>
      </c>
      <c r="I7" s="77" t="s">
        <v>35</v>
      </c>
      <c r="J7" s="79" t="s">
        <v>32</v>
      </c>
      <c r="K7" s="77" t="s">
        <v>34</v>
      </c>
      <c r="L7" s="77" t="s">
        <v>38</v>
      </c>
      <c r="M7" s="77" t="s">
        <v>39</v>
      </c>
      <c r="N7" s="82">
        <v>14</v>
      </c>
      <c r="O7" s="58">
        <f>D7*P7</f>
        <v>24000</v>
      </c>
      <c r="P7" s="59">
        <v>4000</v>
      </c>
      <c r="Q7" s="88"/>
      <c r="R7" s="60">
        <f>D7*Q7</f>
        <v>0</v>
      </c>
      <c r="S7" s="61" t="str">
        <f t="shared" ref="S7" si="0">IF(ISNUMBER(Q7), IF(Q7&gt;P7,"NEVYHOVUJE","VYHOVUJE")," ")</f>
        <v xml:space="preserve"> </v>
      </c>
      <c r="T7" s="84"/>
      <c r="U7" s="55" t="s">
        <v>12</v>
      </c>
    </row>
    <row r="8" spans="1:21" ht="150.75" customHeight="1" thickBot="1" x14ac:dyDescent="0.3">
      <c r="A8" s="26"/>
      <c r="B8" s="43">
        <v>2</v>
      </c>
      <c r="C8" s="62" t="s">
        <v>37</v>
      </c>
      <c r="D8" s="44">
        <v>4</v>
      </c>
      <c r="E8" s="45" t="s">
        <v>24</v>
      </c>
      <c r="F8" s="46" t="s">
        <v>41</v>
      </c>
      <c r="G8" s="87"/>
      <c r="H8" s="47" t="s">
        <v>29</v>
      </c>
      <c r="I8" s="78"/>
      <c r="J8" s="80"/>
      <c r="K8" s="81"/>
      <c r="L8" s="81"/>
      <c r="M8" s="81"/>
      <c r="N8" s="83"/>
      <c r="O8" s="48">
        <f>D8*P8</f>
        <v>38000</v>
      </c>
      <c r="P8" s="49">
        <v>9500</v>
      </c>
      <c r="Q8" s="89"/>
      <c r="R8" s="50">
        <f>D8*Q8</f>
        <v>0</v>
      </c>
      <c r="S8" s="51" t="str">
        <f t="shared" ref="S8" si="1">IF(ISNUMBER(Q8), IF(Q8&gt;P8,"NEVYHOVUJE","VYHOVUJE")," ")</f>
        <v xml:space="preserve"> </v>
      </c>
      <c r="T8" s="85"/>
      <c r="U8" s="45" t="s">
        <v>13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2" t="s">
        <v>27</v>
      </c>
      <c r="C10" s="73"/>
      <c r="D10" s="73"/>
      <c r="E10" s="73"/>
      <c r="F10" s="73"/>
      <c r="G10" s="73"/>
      <c r="H10" s="63"/>
      <c r="I10" s="27"/>
      <c r="J10" s="27"/>
      <c r="K10" s="27"/>
      <c r="L10" s="8"/>
      <c r="M10" s="8"/>
      <c r="N10" s="28"/>
      <c r="O10" s="28"/>
      <c r="P10" s="29" t="s">
        <v>10</v>
      </c>
      <c r="Q10" s="74" t="s">
        <v>11</v>
      </c>
      <c r="R10" s="75"/>
      <c r="S10" s="76"/>
      <c r="T10" s="22"/>
      <c r="U10" s="30"/>
    </row>
    <row r="11" spans="1:21" ht="53.25" customHeight="1" thickTop="1" thickBot="1" x14ac:dyDescent="0.3">
      <c r="B11" s="69" t="s">
        <v>25</v>
      </c>
      <c r="C11" s="69"/>
      <c r="D11" s="69"/>
      <c r="E11" s="69"/>
      <c r="F11" s="69"/>
      <c r="G11" s="69"/>
      <c r="H11" s="69"/>
      <c r="I11" s="31"/>
      <c r="L11" s="12"/>
      <c r="M11" s="12"/>
      <c r="N11" s="32"/>
      <c r="O11" s="32"/>
      <c r="P11" s="33">
        <f>SUM(O7:O8)</f>
        <v>62000</v>
      </c>
      <c r="Q11" s="65">
        <f>SUM(R7:R8)</f>
        <v>0</v>
      </c>
      <c r="R11" s="66"/>
      <c r="S11" s="67"/>
    </row>
    <row r="12" spans="1:21" ht="15.75" thickTop="1" x14ac:dyDescent="0.25">
      <c r="B12" s="68" t="s">
        <v>26</v>
      </c>
      <c r="C12" s="68"/>
      <c r="D12" s="68"/>
      <c r="E12" s="68"/>
      <c r="F12" s="68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nOrSCWiuOiFoQvh/oCcIzCJAQ8vlItcJheOKJHAGJBZ/V0mcJ2Okf/9i77kCF8RUC4oDl8+ZWTEGSs8fL6nmhQ==" saltValue="3NFXZV3E17O+Q/lD0aWFdw==" spinCount="100000" sheet="1" objects="1" scenarios="1"/>
  <mergeCells count="13">
    <mergeCell ref="T7:T8"/>
    <mergeCell ref="L7:L8"/>
    <mergeCell ref="M7:M8"/>
    <mergeCell ref="Q11:S11"/>
    <mergeCell ref="B12:F12"/>
    <mergeCell ref="B11:H11"/>
    <mergeCell ref="B1:D1"/>
    <mergeCell ref="B10:G10"/>
    <mergeCell ref="Q10:S10"/>
    <mergeCell ref="I7:I8"/>
    <mergeCell ref="J7:J8"/>
    <mergeCell ref="K7:K8"/>
    <mergeCell ref="N7:N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2022-09-29T08:19:41Z</dcterms:modified>
</cp:coreProperties>
</file>